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3260" windowHeight="12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<sst xmlns="http://schemas.openxmlformats.org/spreadsheetml/2006/main" count="49" uniqueCount="45">
  <si>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Eve Buffet</t>
  </si>
  <si>
    <t>Wed Brkfst</t>
  </si>
  <si>
    <t>Drinks Pkge</t>
  </si>
  <si>
    <t>Venue Hire</t>
  </si>
  <si>
    <t>No Guests</t>
  </si>
  <si>
    <t>Cost/guest</t>
  </si>
  <si>
    <t>Cost/Guest</t>
  </si>
  <si>
    <t>Cost</t>
  </si>
  <si>
    <t>CYNCW Saturday 2023</t>
  </si>
  <si>
    <t>Before Hire</t>
  </si>
  <si>
    <t>Angel Hotel - Classic Package, Saturdays</t>
  </si>
  <si>
    <t>Bear Hotel - Silver Package 2023</t>
  </si>
  <si>
    <t>Bodysgallen Hall</t>
  </si>
  <si>
    <t>Bryn Meadows Love Package 2023</t>
  </si>
  <si>
    <t>Bryngawr House 2022 Mar-Sep Ultimate Wedding Saturday</t>
  </si>
  <si>
    <t>Cost sub-Ttl</t>
  </si>
  <si>
    <t>Total all-in</t>
  </si>
  <si>
    <t>Caer Beris Manor</t>
  </si>
  <si>
    <t>Coed Y Mwstwr Country House Hotel 'Soon to Be' Wedding Package for  2023</t>
  </si>
  <si>
    <t>Court Colman Menu &amp; Drnks Package A (2022 rates)</t>
  </si>
  <si>
    <t>Cwrt Bleddyn Ramada Cwrt Package 2023</t>
  </si>
  <si>
    <t>de Courceys Manor, Cardiff   April-Oct &amp; Dec 2023</t>
  </si>
  <si>
    <t>Glen-Yr-Afon Diamond Wedding Package Saturday April &amp; Dec 2023</t>
  </si>
  <si>
    <t>King Arthur, Bespoke for Fri &amp; Sat weddings April-Oct 2023</t>
  </si>
  <si>
    <t>Llangoed Hall</t>
  </si>
  <si>
    <t>Llechwen Hall, Pontypridd Wedding Package Two 2023</t>
  </si>
  <si>
    <t>Lyde Court, Herefordshire Package B on Sat</t>
  </si>
  <si>
    <t>Miskin Manor</t>
  </si>
  <si>
    <t>Morgans Swansea Bespoke Wedddings Fri-Sun 2022/23</t>
  </si>
  <si>
    <t>Norton House Silver Wedding Package 2023 rates April-Oct</t>
  </si>
  <si>
    <t>Ocean View Windmill - Saturday 2023 in Auf-Sep</t>
  </si>
  <si>
    <t>Oxwich Bay Marquee 'By the Beach' Package High Season (July/Aug) Fri/Sat 2022/23</t>
  </si>
  <si>
    <t>Pencoed House Saturday package Jan-Mar &amp; Nov - 2023</t>
  </si>
  <si>
    <t>Peterstone Court Saturday Jul-Sep 2023</t>
  </si>
  <si>
    <t>St Tewdrics Saturday May-Sep</t>
  </si>
  <si>
    <t>St. Mellons Hotel -Gold Package</t>
  </si>
  <si>
    <t>Stradey Park Hotel Wedding Package Fri &amp; Sat 2023 rates</t>
  </si>
  <si>
    <t>Ty Newydd Rose Gold 2021/22</t>
  </si>
  <si>
    <t>Vale Resort - Gold Wedding Package 2022/2023 Saturdays</t>
  </si>
  <si>
    <t>Castle of Brecon Hotel</t>
  </si>
  <si>
    <t xml:space="preserve">Hensol Castle - Fri - Sun old 2020 rates </t>
  </si>
  <si>
    <r>
      <t>Venue Name</t>
    </r>
    <r>
      <rPr>
        <i/>
        <sz val="11"/>
        <color indexed="8"/>
        <rFont val="Calibri"/>
        <family val="2"/>
      </rPr>
      <t xml:space="preserve"> (below mainly based on a Summer Sat in 2023)</t>
    </r>
  </si>
  <si>
    <t>Enter data in green cells if known</t>
  </si>
  <si>
    <r>
      <rPr>
        <i/>
        <sz val="10"/>
        <color indexed="8"/>
        <rFont val="Calibri"/>
        <family val="2"/>
      </rPr>
      <t>Add in the</t>
    </r>
    <r>
      <rPr>
        <sz val="11"/>
        <color theme="1"/>
        <rFont val="Calibri"/>
        <family val="2"/>
      </rPr>
      <t xml:space="preserve"> </t>
    </r>
  </si>
  <si>
    <r>
      <t xml:space="preserve">                                                          </t>
    </r>
    <r>
      <rPr>
        <i/>
        <sz val="11"/>
        <color indexed="8"/>
        <rFont val="Calibri"/>
        <family val="2"/>
      </rPr>
      <t xml:space="preserve">  </t>
    </r>
    <r>
      <rPr>
        <i/>
        <sz val="11"/>
        <color indexed="10"/>
        <rFont val="Calibri"/>
        <family val="2"/>
      </rPr>
      <t>Enter Guest Number here ---</t>
    </r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</si>
</sst>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.00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/>
    </xf>
    <xf numFmtId="0" fontId="0" fillId="7" borderId="11" xfId="0" applyFill="1" applyBorder="1" applyAlignment="1">
      <alignment/>
    </xf>
    <xf numFmtId="0" fontId="0" fillId="32" borderId="11" xfId="0" applyFill="1" applyBorder="1" applyAlignment="1">
      <alignment/>
    </xf>
    <xf numFmtId="0" fontId="42" fillId="32" borderId="11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32" borderId="12" xfId="0" applyFill="1" applyBorder="1" applyAlignment="1">
      <alignment/>
    </xf>
    <xf numFmtId="0" fontId="42" fillId="32" borderId="12" xfId="0" applyFont="1" applyFill="1" applyBorder="1" applyAlignment="1">
      <alignment/>
    </xf>
    <xf numFmtId="3" fontId="0" fillId="32" borderId="10" xfId="0" applyNumberFormat="1" applyFill="1" applyBorder="1" applyAlignment="1">
      <alignment/>
    </xf>
    <xf numFmtId="164" fontId="0" fillId="32" borderId="10" xfId="0" applyNumberFormat="1" applyFill="1" applyBorder="1" applyAlignment="1">
      <alignment/>
    </xf>
    <xf numFmtId="164" fontId="0" fillId="7" borderId="10" xfId="0" applyNumberFormat="1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43" fillId="7" borderId="13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C1:E1"/>
    </sheetView>
  </sheetViews>
  <sheetFormatPr defaultColWidth="8.8515625" defaultRowHeight="15"/>
  <cols>
    <col min="1" max="1" width="51.140625" style="0" customWidth="1"/>
    <col min="2" max="13" width="10.140625" style="0" customWidth="1"/>
  </cols>
  <sheetData>
    <row r="1" spans="1:11" ht="15">
      <c r="A1" s="1" t="s">
        <v>44</v>
      </c>
      <c r="B1" s="5">
        <v>70</v>
      </c>
      <c r="C1" s="15" t="s">
        <v>42</v>
      </c>
      <c r="D1" s="16"/>
      <c r="E1" s="17"/>
      <c r="F1" s="6" t="s">
        <v>9</v>
      </c>
      <c r="G1" s="6" t="s">
        <v>9</v>
      </c>
      <c r="H1" s="14" t="s">
        <v>43</v>
      </c>
      <c r="I1" s="6" t="s">
        <v>3</v>
      </c>
      <c r="J1" s="7" t="s">
        <v>16</v>
      </c>
      <c r="K1" s="7" t="s">
        <v>16</v>
      </c>
    </row>
    <row r="2" spans="1:11" ht="15" customHeight="1">
      <c r="A2" t="s">
        <v>41</v>
      </c>
      <c r="B2" s="9" t="s">
        <v>4</v>
      </c>
      <c r="C2" s="8" t="s">
        <v>1</v>
      </c>
      <c r="D2" s="8" t="s">
        <v>0</v>
      </c>
      <c r="E2" s="8" t="s">
        <v>2</v>
      </c>
      <c r="F2" s="9" t="s">
        <v>5</v>
      </c>
      <c r="G2" s="9" t="s">
        <v>15</v>
      </c>
      <c r="H2" s="8" t="s">
        <v>3</v>
      </c>
      <c r="I2" s="9" t="s">
        <v>5</v>
      </c>
      <c r="J2" s="10" t="s">
        <v>6</v>
      </c>
      <c r="K2" s="10" t="s">
        <v>7</v>
      </c>
    </row>
    <row r="3" spans="1:11" ht="15">
      <c r="A3" s="2" t="s">
        <v>8</v>
      </c>
      <c r="B3" s="11">
        <f>$B$1</f>
        <v>70</v>
      </c>
      <c r="C3" s="13">
        <v>57</v>
      </c>
      <c r="D3" s="13">
        <v>17</v>
      </c>
      <c r="E3" s="13">
        <v>19.5</v>
      </c>
      <c r="F3" s="12">
        <f>SUM(C3,D3,E3)</f>
        <v>93.5</v>
      </c>
      <c r="G3" s="12">
        <f>F3*B3</f>
        <v>6545</v>
      </c>
      <c r="H3" s="13">
        <v>1000</v>
      </c>
      <c r="I3" s="12">
        <f>H3/B3</f>
        <v>14.285714285714286</v>
      </c>
      <c r="J3" s="12">
        <f>SUM(F3,I3)</f>
        <v>107.78571428571429</v>
      </c>
      <c r="K3" s="12">
        <f>J3*B3</f>
        <v>7545</v>
      </c>
    </row>
    <row r="4" spans="1:11" ht="15">
      <c r="A4" s="2" t="s">
        <v>10</v>
      </c>
      <c r="B4" s="11">
        <f aca="true" t="shared" si="0" ref="B4:B37">$B$1</f>
        <v>70</v>
      </c>
      <c r="C4" s="13"/>
      <c r="D4" s="13"/>
      <c r="E4" s="13"/>
      <c r="F4" s="12">
        <f aca="true" t="shared" si="1" ref="F4:F26">SUM(C4,D4,E4)</f>
        <v>0</v>
      </c>
      <c r="G4" s="12">
        <f aca="true" t="shared" si="2" ref="G4:G26">F4*B4</f>
        <v>0</v>
      </c>
      <c r="H4" s="13"/>
      <c r="I4" s="12">
        <f aca="true" t="shared" si="3" ref="I4:I26">H4/B4</f>
        <v>0</v>
      </c>
      <c r="J4" s="13">
        <v>246.67</v>
      </c>
      <c r="K4" s="12">
        <f aca="true" t="shared" si="4" ref="K4:K26">J4*B4</f>
        <v>17266.899999999998</v>
      </c>
    </row>
    <row r="5" spans="1:11" ht="15">
      <c r="A5" s="2" t="s">
        <v>11</v>
      </c>
      <c r="B5" s="11">
        <f t="shared" si="0"/>
        <v>70</v>
      </c>
      <c r="C5" s="13"/>
      <c r="D5" s="13"/>
      <c r="E5" s="13"/>
      <c r="F5" s="12">
        <f t="shared" si="1"/>
        <v>0</v>
      </c>
      <c r="G5" s="12">
        <f t="shared" si="2"/>
        <v>0</v>
      </c>
      <c r="H5" s="13"/>
      <c r="I5" s="12">
        <f t="shared" si="3"/>
        <v>0</v>
      </c>
      <c r="J5" s="13">
        <v>110</v>
      </c>
      <c r="K5" s="12">
        <f t="shared" si="4"/>
        <v>7700</v>
      </c>
    </row>
    <row r="6" spans="1:11" ht="15">
      <c r="A6" s="2" t="s">
        <v>12</v>
      </c>
      <c r="B6" s="11">
        <f t="shared" si="0"/>
        <v>70</v>
      </c>
      <c r="C6" s="13">
        <v>47.5</v>
      </c>
      <c r="D6" s="13">
        <v>27</v>
      </c>
      <c r="E6" s="13">
        <v>30</v>
      </c>
      <c r="F6" s="12">
        <f t="shared" si="1"/>
        <v>104.5</v>
      </c>
      <c r="G6" s="12">
        <f t="shared" si="2"/>
        <v>7315</v>
      </c>
      <c r="H6" s="13">
        <v>750</v>
      </c>
      <c r="I6" s="12">
        <f t="shared" si="3"/>
        <v>10.714285714285714</v>
      </c>
      <c r="J6" s="12">
        <f aca="true" t="shared" si="5" ref="J6:J26">SUM(F6,I6)</f>
        <v>115.21428571428571</v>
      </c>
      <c r="K6" s="12">
        <f t="shared" si="4"/>
        <v>8065</v>
      </c>
    </row>
    <row r="7" spans="1:11" ht="15">
      <c r="A7" s="2" t="s">
        <v>13</v>
      </c>
      <c r="B7" s="11">
        <f t="shared" si="0"/>
        <v>70</v>
      </c>
      <c r="C7" s="13"/>
      <c r="D7" s="13"/>
      <c r="E7" s="13"/>
      <c r="F7" s="13">
        <v>99</v>
      </c>
      <c r="G7" s="12">
        <f t="shared" si="2"/>
        <v>6930</v>
      </c>
      <c r="H7" s="13">
        <v>850</v>
      </c>
      <c r="I7" s="12">
        <f t="shared" si="3"/>
        <v>12.142857142857142</v>
      </c>
      <c r="J7" s="12">
        <f t="shared" si="5"/>
        <v>111.14285714285714</v>
      </c>
      <c r="K7" s="12">
        <f t="shared" si="4"/>
        <v>7780</v>
      </c>
    </row>
    <row r="8" spans="1:11" ht="15">
      <c r="A8" s="2" t="s">
        <v>14</v>
      </c>
      <c r="B8" s="11">
        <f t="shared" si="0"/>
        <v>70</v>
      </c>
      <c r="C8" s="13"/>
      <c r="D8" s="13"/>
      <c r="E8" s="13"/>
      <c r="F8" s="12">
        <f t="shared" si="1"/>
        <v>0</v>
      </c>
      <c r="G8" s="12">
        <f t="shared" si="2"/>
        <v>0</v>
      </c>
      <c r="H8" s="13"/>
      <c r="I8" s="12">
        <f t="shared" si="3"/>
        <v>0</v>
      </c>
      <c r="J8" s="13">
        <v>155</v>
      </c>
      <c r="K8" s="12">
        <f t="shared" si="4"/>
        <v>10850</v>
      </c>
    </row>
    <row r="9" spans="1:11" ht="15">
      <c r="A9" s="2" t="s">
        <v>17</v>
      </c>
      <c r="B9" s="11">
        <f t="shared" si="0"/>
        <v>70</v>
      </c>
      <c r="C9" s="13">
        <v>50</v>
      </c>
      <c r="D9" s="13">
        <v>18</v>
      </c>
      <c r="E9" s="13">
        <v>30</v>
      </c>
      <c r="F9" s="12">
        <f t="shared" si="1"/>
        <v>98</v>
      </c>
      <c r="G9" s="12">
        <f t="shared" si="2"/>
        <v>6860</v>
      </c>
      <c r="H9" s="13">
        <v>850</v>
      </c>
      <c r="I9" s="12">
        <f t="shared" si="3"/>
        <v>12.142857142857142</v>
      </c>
      <c r="J9" s="12">
        <f t="shared" si="5"/>
        <v>110.14285714285714</v>
      </c>
      <c r="K9" s="12">
        <f t="shared" si="4"/>
        <v>7710</v>
      </c>
    </row>
    <row r="10" spans="1:11" ht="15">
      <c r="A10" s="2" t="s">
        <v>18</v>
      </c>
      <c r="B10" s="11">
        <f t="shared" si="0"/>
        <v>70</v>
      </c>
      <c r="C10" s="13"/>
      <c r="D10" s="13"/>
      <c r="E10" s="13"/>
      <c r="F10" s="12">
        <f t="shared" si="1"/>
        <v>0</v>
      </c>
      <c r="G10" s="12">
        <f t="shared" si="2"/>
        <v>0</v>
      </c>
      <c r="H10" s="13"/>
      <c r="I10" s="12">
        <f t="shared" si="3"/>
        <v>0</v>
      </c>
      <c r="J10" s="13">
        <v>138.88</v>
      </c>
      <c r="K10" s="12">
        <f t="shared" si="4"/>
        <v>9721.6</v>
      </c>
    </row>
    <row r="11" spans="1:11" ht="15.75">
      <c r="A11" s="3" t="s">
        <v>19</v>
      </c>
      <c r="B11" s="11">
        <f t="shared" si="0"/>
        <v>70</v>
      </c>
      <c r="C11" s="13">
        <v>65</v>
      </c>
      <c r="D11" s="13">
        <v>22.5</v>
      </c>
      <c r="E11" s="13">
        <v>25</v>
      </c>
      <c r="F11" s="12">
        <f t="shared" si="1"/>
        <v>112.5</v>
      </c>
      <c r="G11" s="12">
        <f t="shared" si="2"/>
        <v>7875</v>
      </c>
      <c r="H11" s="13">
        <v>600</v>
      </c>
      <c r="I11" s="12">
        <f t="shared" si="3"/>
        <v>8.571428571428571</v>
      </c>
      <c r="J11" s="12">
        <f t="shared" si="5"/>
        <v>121.07142857142857</v>
      </c>
      <c r="K11" s="12">
        <f t="shared" si="4"/>
        <v>8475</v>
      </c>
    </row>
    <row r="12" spans="1:11" ht="15">
      <c r="A12" s="2" t="s">
        <v>20</v>
      </c>
      <c r="B12" s="11">
        <f t="shared" si="0"/>
        <v>70</v>
      </c>
      <c r="C12" s="13"/>
      <c r="D12" s="13"/>
      <c r="E12" s="13"/>
      <c r="F12" s="12">
        <f t="shared" si="1"/>
        <v>0</v>
      </c>
      <c r="G12" s="12">
        <f t="shared" si="2"/>
        <v>0</v>
      </c>
      <c r="H12" s="13"/>
      <c r="I12" s="12">
        <f t="shared" si="3"/>
        <v>0</v>
      </c>
      <c r="J12" s="13">
        <v>124.78</v>
      </c>
      <c r="K12" s="12">
        <f t="shared" si="4"/>
        <v>8734.6</v>
      </c>
    </row>
    <row r="13" spans="1:11" ht="15">
      <c r="A13" s="2" t="s">
        <v>21</v>
      </c>
      <c r="B13" s="11">
        <f t="shared" si="0"/>
        <v>70</v>
      </c>
      <c r="C13" s="13">
        <v>55</v>
      </c>
      <c r="D13" s="13">
        <v>16.95</v>
      </c>
      <c r="E13" s="13">
        <v>22.5</v>
      </c>
      <c r="F13" s="12">
        <f t="shared" si="1"/>
        <v>94.45</v>
      </c>
      <c r="G13" s="12">
        <f t="shared" si="2"/>
        <v>6611.5</v>
      </c>
      <c r="H13" s="13">
        <v>4000</v>
      </c>
      <c r="I13" s="12">
        <f t="shared" si="3"/>
        <v>57.142857142857146</v>
      </c>
      <c r="J13" s="12">
        <f t="shared" si="5"/>
        <v>151.59285714285716</v>
      </c>
      <c r="K13" s="12">
        <f t="shared" si="4"/>
        <v>10611.5</v>
      </c>
    </row>
    <row r="14" spans="1:11" ht="15">
      <c r="A14" s="2" t="s">
        <v>22</v>
      </c>
      <c r="B14" s="11">
        <f t="shared" si="0"/>
        <v>70</v>
      </c>
      <c r="C14" s="13"/>
      <c r="D14" s="13"/>
      <c r="E14" s="13"/>
      <c r="F14" s="12">
        <f t="shared" si="1"/>
        <v>0</v>
      </c>
      <c r="G14" s="12">
        <f t="shared" si="2"/>
        <v>0</v>
      </c>
      <c r="H14" s="13"/>
      <c r="I14" s="12">
        <f t="shared" si="3"/>
        <v>0</v>
      </c>
      <c r="J14" s="13">
        <v>197.33</v>
      </c>
      <c r="K14" s="12">
        <f t="shared" si="4"/>
        <v>13813.1</v>
      </c>
    </row>
    <row r="15" spans="1:11" ht="15">
      <c r="A15" s="2" t="s">
        <v>23</v>
      </c>
      <c r="B15" s="11">
        <f t="shared" si="0"/>
        <v>70</v>
      </c>
      <c r="C15" s="13"/>
      <c r="D15" s="13"/>
      <c r="E15" s="13"/>
      <c r="F15" s="13">
        <v>118.5</v>
      </c>
      <c r="G15" s="12">
        <f t="shared" si="2"/>
        <v>8295</v>
      </c>
      <c r="H15" s="13">
        <v>495</v>
      </c>
      <c r="I15" s="12">
        <f t="shared" si="3"/>
        <v>7.071428571428571</v>
      </c>
      <c r="J15" s="12">
        <f t="shared" si="5"/>
        <v>125.57142857142857</v>
      </c>
      <c r="K15" s="12">
        <f t="shared" si="4"/>
        <v>8790</v>
      </c>
    </row>
    <row r="16" spans="1:11" ht="15">
      <c r="A16" s="2" t="s">
        <v>24</v>
      </c>
      <c r="B16" s="11">
        <f t="shared" si="0"/>
        <v>70</v>
      </c>
      <c r="C16" s="13">
        <v>55</v>
      </c>
      <c r="D16" s="13">
        <v>30</v>
      </c>
      <c r="E16" s="13">
        <v>7.5</v>
      </c>
      <c r="F16" s="12">
        <f t="shared" si="1"/>
        <v>92.5</v>
      </c>
      <c r="G16" s="12">
        <f t="shared" si="2"/>
        <v>6475</v>
      </c>
      <c r="H16" s="13">
        <v>5450</v>
      </c>
      <c r="I16" s="12">
        <f t="shared" si="3"/>
        <v>77.85714285714286</v>
      </c>
      <c r="J16" s="12">
        <f t="shared" si="5"/>
        <v>170.35714285714286</v>
      </c>
      <c r="K16" s="12">
        <f t="shared" si="4"/>
        <v>11925</v>
      </c>
    </row>
    <row r="17" spans="1:11" ht="15">
      <c r="A17" s="2" t="s">
        <v>25</v>
      </c>
      <c r="B17" s="11">
        <f t="shared" si="0"/>
        <v>70</v>
      </c>
      <c r="C17" s="13"/>
      <c r="D17" s="13"/>
      <c r="E17" s="13"/>
      <c r="F17" s="12">
        <f t="shared" si="1"/>
        <v>0</v>
      </c>
      <c r="G17" s="12">
        <f t="shared" si="2"/>
        <v>0</v>
      </c>
      <c r="H17" s="13"/>
      <c r="I17" s="12">
        <f t="shared" si="3"/>
        <v>0</v>
      </c>
      <c r="J17" s="13">
        <v>108.94</v>
      </c>
      <c r="K17" s="12">
        <f t="shared" si="4"/>
        <v>7625.8</v>
      </c>
    </row>
    <row r="18" spans="1:11" ht="15">
      <c r="A18" s="2" t="s">
        <v>26</v>
      </c>
      <c r="B18" s="11">
        <f t="shared" si="0"/>
        <v>70</v>
      </c>
      <c r="C18" s="13"/>
      <c r="D18" s="13"/>
      <c r="E18" s="13"/>
      <c r="F18" s="12">
        <f t="shared" si="1"/>
        <v>0</v>
      </c>
      <c r="G18" s="12">
        <f t="shared" si="2"/>
        <v>0</v>
      </c>
      <c r="H18" s="13"/>
      <c r="I18" s="12">
        <f t="shared" si="3"/>
        <v>0</v>
      </c>
      <c r="J18" s="13">
        <v>188.36</v>
      </c>
      <c r="K18" s="12">
        <f t="shared" si="4"/>
        <v>13185.2</v>
      </c>
    </row>
    <row r="19" spans="1:11" ht="15">
      <c r="A19" s="4" t="s">
        <v>27</v>
      </c>
      <c r="B19" s="11">
        <f t="shared" si="0"/>
        <v>70</v>
      </c>
      <c r="C19" s="13">
        <v>50.4</v>
      </c>
      <c r="D19" s="13">
        <v>27.3</v>
      </c>
      <c r="E19" s="13">
        <v>30</v>
      </c>
      <c r="F19" s="12">
        <f t="shared" si="1"/>
        <v>107.7</v>
      </c>
      <c r="G19" s="12">
        <f t="shared" si="2"/>
        <v>7539</v>
      </c>
      <c r="H19" s="13">
        <v>1545</v>
      </c>
      <c r="I19" s="12">
        <f t="shared" si="3"/>
        <v>22.071428571428573</v>
      </c>
      <c r="J19" s="12">
        <f t="shared" si="5"/>
        <v>129.77142857142857</v>
      </c>
      <c r="K19" s="12">
        <f t="shared" si="4"/>
        <v>9084</v>
      </c>
    </row>
    <row r="20" spans="1:11" ht="15">
      <c r="A20" s="2" t="s">
        <v>28</v>
      </c>
      <c r="B20" s="11">
        <f t="shared" si="0"/>
        <v>70</v>
      </c>
      <c r="C20" s="13">
        <v>49.95</v>
      </c>
      <c r="D20" s="13">
        <v>20.95</v>
      </c>
      <c r="E20" s="13">
        <v>20</v>
      </c>
      <c r="F20" s="12">
        <f t="shared" si="1"/>
        <v>90.9</v>
      </c>
      <c r="G20" s="12">
        <f t="shared" si="2"/>
        <v>6363</v>
      </c>
      <c r="H20" s="13">
        <v>2000</v>
      </c>
      <c r="I20" s="12">
        <f t="shared" si="3"/>
        <v>28.571428571428573</v>
      </c>
      <c r="J20" s="12">
        <f t="shared" si="5"/>
        <v>119.47142857142858</v>
      </c>
      <c r="K20" s="12">
        <f t="shared" si="4"/>
        <v>8363</v>
      </c>
    </row>
    <row r="21" spans="1:11" ht="15">
      <c r="A21" s="2" t="s">
        <v>29</v>
      </c>
      <c r="B21" s="11">
        <f t="shared" si="0"/>
        <v>70</v>
      </c>
      <c r="C21" s="13"/>
      <c r="D21" s="13"/>
      <c r="E21" s="13"/>
      <c r="F21" s="12">
        <f t="shared" si="1"/>
        <v>0</v>
      </c>
      <c r="G21" s="12">
        <f t="shared" si="2"/>
        <v>0</v>
      </c>
      <c r="H21" s="13"/>
      <c r="I21" s="12">
        <f t="shared" si="3"/>
        <v>0</v>
      </c>
      <c r="J21" s="13">
        <v>115</v>
      </c>
      <c r="K21" s="12">
        <f t="shared" si="4"/>
        <v>8050</v>
      </c>
    </row>
    <row r="22" spans="1:11" ht="15">
      <c r="A22" s="2" t="s">
        <v>30</v>
      </c>
      <c r="B22" s="11">
        <f t="shared" si="0"/>
        <v>70</v>
      </c>
      <c r="C22" s="13">
        <v>57</v>
      </c>
      <c r="D22" s="13">
        <v>18</v>
      </c>
      <c r="E22" s="13">
        <v>23</v>
      </c>
      <c r="F22" s="12">
        <f t="shared" si="1"/>
        <v>98</v>
      </c>
      <c r="G22" s="12">
        <f t="shared" si="2"/>
        <v>6860</v>
      </c>
      <c r="H22" s="13">
        <v>6395</v>
      </c>
      <c r="I22" s="12">
        <f t="shared" si="3"/>
        <v>91.35714285714286</v>
      </c>
      <c r="J22" s="12">
        <f t="shared" si="5"/>
        <v>189.35714285714286</v>
      </c>
      <c r="K22" s="12">
        <f t="shared" si="4"/>
        <v>13255</v>
      </c>
    </row>
    <row r="23" spans="1:11" ht="15">
      <c r="A23" s="2" t="s">
        <v>31</v>
      </c>
      <c r="B23" s="11">
        <f t="shared" si="0"/>
        <v>70</v>
      </c>
      <c r="C23" s="13"/>
      <c r="D23" s="13"/>
      <c r="E23" s="13"/>
      <c r="F23" s="12">
        <f t="shared" si="1"/>
        <v>0</v>
      </c>
      <c r="G23" s="12">
        <f t="shared" si="2"/>
        <v>0</v>
      </c>
      <c r="H23" s="13"/>
      <c r="I23" s="12">
        <f t="shared" si="3"/>
        <v>0</v>
      </c>
      <c r="J23" s="13">
        <v>140.5</v>
      </c>
      <c r="K23" s="12">
        <f t="shared" si="4"/>
        <v>9835</v>
      </c>
    </row>
    <row r="24" spans="1:11" ht="15">
      <c r="A24" s="2" t="s">
        <v>32</v>
      </c>
      <c r="B24" s="11">
        <f t="shared" si="0"/>
        <v>70</v>
      </c>
      <c r="C24" s="13"/>
      <c r="D24" s="13"/>
      <c r="E24" s="13"/>
      <c r="F24" s="12">
        <f t="shared" si="1"/>
        <v>0</v>
      </c>
      <c r="G24" s="12">
        <f t="shared" si="2"/>
        <v>0</v>
      </c>
      <c r="H24" s="13"/>
      <c r="I24" s="12">
        <f t="shared" si="3"/>
        <v>0</v>
      </c>
      <c r="J24" s="13">
        <v>150.15</v>
      </c>
      <c r="K24" s="12">
        <f t="shared" si="4"/>
        <v>10510.5</v>
      </c>
    </row>
    <row r="25" spans="1:11" ht="15">
      <c r="A25" s="2" t="s">
        <v>33</v>
      </c>
      <c r="B25" s="11">
        <f t="shared" si="0"/>
        <v>70</v>
      </c>
      <c r="C25" s="13"/>
      <c r="D25" s="13"/>
      <c r="E25" s="13"/>
      <c r="F25" s="12">
        <f t="shared" si="1"/>
        <v>0</v>
      </c>
      <c r="G25" s="12">
        <f t="shared" si="2"/>
        <v>0</v>
      </c>
      <c r="H25" s="13"/>
      <c r="I25" s="12">
        <f t="shared" si="3"/>
        <v>0</v>
      </c>
      <c r="J25" s="13">
        <v>191.93</v>
      </c>
      <c r="K25" s="12">
        <f t="shared" si="4"/>
        <v>13435.1</v>
      </c>
    </row>
    <row r="26" spans="1:11" ht="15">
      <c r="A26" s="2" t="s">
        <v>34</v>
      </c>
      <c r="B26" s="11">
        <f t="shared" si="0"/>
        <v>70</v>
      </c>
      <c r="C26" s="13">
        <v>50</v>
      </c>
      <c r="D26" s="13">
        <v>14.95</v>
      </c>
      <c r="E26" s="13">
        <v>14.79</v>
      </c>
      <c r="F26" s="12">
        <f t="shared" si="1"/>
        <v>79.74000000000001</v>
      </c>
      <c r="G26" s="12">
        <f t="shared" si="2"/>
        <v>5581.800000000001</v>
      </c>
      <c r="H26" s="13">
        <v>8195</v>
      </c>
      <c r="I26" s="12">
        <f t="shared" si="3"/>
        <v>117.07142857142857</v>
      </c>
      <c r="J26" s="12">
        <f t="shared" si="5"/>
        <v>196.81142857142856</v>
      </c>
      <c r="K26" s="12">
        <f t="shared" si="4"/>
        <v>13776.8</v>
      </c>
    </row>
    <row r="27" spans="1:11" ht="15">
      <c r="A27" s="2" t="s">
        <v>35</v>
      </c>
      <c r="B27" s="11">
        <f t="shared" si="0"/>
        <v>70</v>
      </c>
      <c r="C27" s="13"/>
      <c r="D27" s="13"/>
      <c r="E27" s="13"/>
      <c r="F27" s="12">
        <f aca="true" t="shared" si="6" ref="F27:F37">SUM(C27,D27,E27)</f>
        <v>0</v>
      </c>
      <c r="G27" s="12">
        <f aca="true" t="shared" si="7" ref="G27:G37">F27*B27</f>
        <v>0</v>
      </c>
      <c r="H27" s="13"/>
      <c r="I27" s="12">
        <f aca="true" t="shared" si="8" ref="I27:I37">H27/B27</f>
        <v>0</v>
      </c>
      <c r="J27" s="13">
        <v>152</v>
      </c>
      <c r="K27" s="12">
        <f aca="true" t="shared" si="9" ref="K27:K37">J27*B27</f>
        <v>10640</v>
      </c>
    </row>
    <row r="28" spans="1:11" ht="15">
      <c r="A28" s="2" t="s">
        <v>36</v>
      </c>
      <c r="B28" s="11">
        <f t="shared" si="0"/>
        <v>70</v>
      </c>
      <c r="C28" s="13"/>
      <c r="D28" s="13"/>
      <c r="E28" s="13"/>
      <c r="F28" s="12">
        <f t="shared" si="6"/>
        <v>0</v>
      </c>
      <c r="G28" s="12">
        <f t="shared" si="7"/>
        <v>0</v>
      </c>
      <c r="H28" s="13"/>
      <c r="I28" s="12">
        <f t="shared" si="8"/>
        <v>0</v>
      </c>
      <c r="J28" s="13">
        <v>128.57</v>
      </c>
      <c r="K28" s="12">
        <f t="shared" si="9"/>
        <v>8999.9</v>
      </c>
    </row>
    <row r="29" spans="1:11" ht="15">
      <c r="A29" s="2" t="s">
        <v>37</v>
      </c>
      <c r="B29" s="11">
        <f t="shared" si="0"/>
        <v>70</v>
      </c>
      <c r="C29" s="13"/>
      <c r="D29" s="13"/>
      <c r="E29" s="13"/>
      <c r="F29" s="12">
        <f t="shared" si="6"/>
        <v>0</v>
      </c>
      <c r="G29" s="12">
        <f t="shared" si="7"/>
        <v>0</v>
      </c>
      <c r="H29" s="13"/>
      <c r="I29" s="12">
        <f t="shared" si="8"/>
        <v>0</v>
      </c>
      <c r="J29" s="13">
        <v>90</v>
      </c>
      <c r="K29" s="12">
        <f t="shared" si="9"/>
        <v>6300</v>
      </c>
    </row>
    <row r="30" spans="1:11" ht="15">
      <c r="A30" s="2" t="s">
        <v>38</v>
      </c>
      <c r="B30" s="11">
        <f t="shared" si="0"/>
        <v>70</v>
      </c>
      <c r="C30" s="13"/>
      <c r="D30" s="13"/>
      <c r="E30" s="13"/>
      <c r="F30" s="12">
        <f t="shared" si="6"/>
        <v>0</v>
      </c>
      <c r="G30" s="12">
        <f t="shared" si="7"/>
        <v>0</v>
      </c>
      <c r="H30" s="13"/>
      <c r="I30" s="12">
        <f t="shared" si="8"/>
        <v>0</v>
      </c>
      <c r="J30" s="13">
        <v>112.5</v>
      </c>
      <c r="K30" s="12">
        <f t="shared" si="9"/>
        <v>7875</v>
      </c>
    </row>
    <row r="31" spans="1:11" ht="15">
      <c r="A31" s="2" t="s">
        <v>39</v>
      </c>
      <c r="B31" s="11">
        <f t="shared" si="0"/>
        <v>70</v>
      </c>
      <c r="C31" s="13">
        <v>42.5</v>
      </c>
      <c r="D31" s="13">
        <v>16.95</v>
      </c>
      <c r="E31" s="13">
        <v>16</v>
      </c>
      <c r="F31" s="12">
        <f t="shared" si="6"/>
        <v>75.45</v>
      </c>
      <c r="G31" s="12">
        <f t="shared" si="7"/>
        <v>5281.5</v>
      </c>
      <c r="H31" s="13">
        <v>1150</v>
      </c>
      <c r="I31" s="12">
        <f t="shared" si="8"/>
        <v>16.428571428571427</v>
      </c>
      <c r="J31" s="12">
        <f aca="true" t="shared" si="10" ref="J31:J37">SUM(F31,I31)</f>
        <v>91.87857142857143</v>
      </c>
      <c r="K31" s="12">
        <f t="shared" si="9"/>
        <v>6431.5</v>
      </c>
    </row>
    <row r="32" spans="1:11" ht="15">
      <c r="A32" s="2" t="s">
        <v>40</v>
      </c>
      <c r="B32" s="11">
        <f t="shared" si="0"/>
        <v>70</v>
      </c>
      <c r="C32" s="13">
        <v>47.95</v>
      </c>
      <c r="D32" s="13">
        <v>24</v>
      </c>
      <c r="E32" s="13">
        <v>22</v>
      </c>
      <c r="F32" s="12">
        <f t="shared" si="6"/>
        <v>93.95</v>
      </c>
      <c r="G32" s="12">
        <f t="shared" si="7"/>
        <v>6576.5</v>
      </c>
      <c r="H32" s="13">
        <v>3250</v>
      </c>
      <c r="I32" s="12">
        <f t="shared" si="8"/>
        <v>46.42857142857143</v>
      </c>
      <c r="J32" s="12">
        <f t="shared" si="10"/>
        <v>140.37857142857143</v>
      </c>
      <c r="K32" s="12">
        <f t="shared" si="9"/>
        <v>9826.5</v>
      </c>
    </row>
    <row r="33" spans="1:11" ht="15">
      <c r="A33" s="2"/>
      <c r="B33" s="11">
        <f t="shared" si="0"/>
        <v>70</v>
      </c>
      <c r="C33" s="13"/>
      <c r="D33" s="13"/>
      <c r="E33" s="13"/>
      <c r="F33" s="12">
        <f t="shared" si="6"/>
        <v>0</v>
      </c>
      <c r="G33" s="12">
        <f t="shared" si="7"/>
        <v>0</v>
      </c>
      <c r="H33" s="13"/>
      <c r="I33" s="12">
        <f t="shared" si="8"/>
        <v>0</v>
      </c>
      <c r="J33" s="12">
        <f t="shared" si="10"/>
        <v>0</v>
      </c>
      <c r="K33" s="12">
        <f t="shared" si="9"/>
        <v>0</v>
      </c>
    </row>
    <row r="34" spans="1:11" ht="15">
      <c r="A34" s="2"/>
      <c r="B34" s="11">
        <f t="shared" si="0"/>
        <v>70</v>
      </c>
      <c r="C34" s="13"/>
      <c r="D34" s="13"/>
      <c r="E34" s="13"/>
      <c r="F34" s="12">
        <f t="shared" si="6"/>
        <v>0</v>
      </c>
      <c r="G34" s="12">
        <f t="shared" si="7"/>
        <v>0</v>
      </c>
      <c r="H34" s="13"/>
      <c r="I34" s="12">
        <f t="shared" si="8"/>
        <v>0</v>
      </c>
      <c r="J34" s="12">
        <f t="shared" si="10"/>
        <v>0</v>
      </c>
      <c r="K34" s="12">
        <f t="shared" si="9"/>
        <v>0</v>
      </c>
    </row>
    <row r="35" spans="1:11" ht="15">
      <c r="A35" s="2"/>
      <c r="B35" s="11">
        <f t="shared" si="0"/>
        <v>70</v>
      </c>
      <c r="C35" s="13"/>
      <c r="D35" s="13"/>
      <c r="E35" s="13"/>
      <c r="F35" s="12">
        <f t="shared" si="6"/>
        <v>0</v>
      </c>
      <c r="G35" s="12">
        <f t="shared" si="7"/>
        <v>0</v>
      </c>
      <c r="H35" s="13"/>
      <c r="I35" s="12">
        <f t="shared" si="8"/>
        <v>0</v>
      </c>
      <c r="J35" s="12">
        <f t="shared" si="10"/>
        <v>0</v>
      </c>
      <c r="K35" s="12">
        <f t="shared" si="9"/>
        <v>0</v>
      </c>
    </row>
    <row r="36" spans="1:11" ht="15">
      <c r="A36" s="2"/>
      <c r="B36" s="11">
        <f t="shared" si="0"/>
        <v>70</v>
      </c>
      <c r="C36" s="13"/>
      <c r="D36" s="13"/>
      <c r="E36" s="13"/>
      <c r="F36" s="12">
        <f t="shared" si="6"/>
        <v>0</v>
      </c>
      <c r="G36" s="12">
        <f t="shared" si="7"/>
        <v>0</v>
      </c>
      <c r="H36" s="13"/>
      <c r="I36" s="12">
        <f t="shared" si="8"/>
        <v>0</v>
      </c>
      <c r="J36" s="12">
        <f t="shared" si="10"/>
        <v>0</v>
      </c>
      <c r="K36" s="12">
        <f t="shared" si="9"/>
        <v>0</v>
      </c>
    </row>
    <row r="37" spans="1:11" ht="15">
      <c r="A37" s="2"/>
      <c r="B37" s="11">
        <f t="shared" si="0"/>
        <v>70</v>
      </c>
      <c r="C37" s="13"/>
      <c r="D37" s="13"/>
      <c r="E37" s="13"/>
      <c r="F37" s="12">
        <f t="shared" si="6"/>
        <v>0</v>
      </c>
      <c r="G37" s="12">
        <f t="shared" si="7"/>
        <v>0</v>
      </c>
      <c r="H37" s="13"/>
      <c r="I37" s="12">
        <f t="shared" si="8"/>
        <v>0</v>
      </c>
      <c r="J37" s="12">
        <f t="shared" si="10"/>
        <v>0</v>
      </c>
      <c r="K37" s="12">
        <f t="shared" si="9"/>
        <v>0</v>
      </c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Gover</dc:creator>
  <cp:keywords/>
  <dc:description/>
  <cp:lastModifiedBy>MikeySoft</cp:lastModifiedBy>
  <dcterms:created xsi:type="dcterms:W3CDTF">2022-03-22T10:23:41Z</dcterms:created>
  <dcterms:modified xsi:type="dcterms:W3CDTF">2022-03-24T09:00:41Z</dcterms:modified>
  <cp:category/>
  <cp:version/>
  <cp:contentType/>
  <cp:contentStatus/>
</cp:coreProperties>
</file>